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CB72CB2E-AC70-455C-A909-841926A1B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G31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0" i="1"/>
  <c r="G9" i="1"/>
  <c r="K34" i="1" l="1"/>
  <c r="J34" i="1"/>
  <c r="I34" i="1"/>
  <c r="H34" i="1"/>
  <c r="G34" i="1"/>
  <c r="K25" i="1"/>
  <c r="J25" i="1"/>
  <c r="I25" i="1"/>
  <c r="H25" i="1"/>
  <c r="G25" i="1"/>
  <c r="M34" i="1" l="1"/>
  <c r="M30" i="1"/>
  <c r="M25" i="1"/>
  <c r="M9" i="1"/>
  <c r="K36" i="1"/>
  <c r="I36" i="1"/>
  <c r="H36" i="1"/>
  <c r="J36" i="1"/>
  <c r="G36" i="1"/>
  <c r="L34" i="1"/>
  <c r="L30" i="1"/>
  <c r="L25" i="1"/>
  <c r="L9" i="1"/>
  <c r="L36" i="1" l="1"/>
  <c r="M36" i="1"/>
</calcChain>
</file>

<file path=xl/sharedStrings.xml><?xml version="1.0" encoding="utf-8"?>
<sst xmlns="http://schemas.openxmlformats.org/spreadsheetml/2006/main" count="56" uniqueCount="49">
  <si>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</si>
  <si>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</si>
  <si>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</si>
  <si>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</si>
  <si>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</si>
  <si>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</si>
  <si>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</si>
  <si>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</si>
  <si>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</si>
  <si>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</si>
  <si>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</si>
  <si>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</si>
  <si>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</si>
  <si>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</si>
  <si>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</si>
  <si>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</si>
  <si>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</si>
  <si>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</si>
  <si>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</si>
  <si>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</si>
  <si>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</si>
  <si>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</si>
  <si>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H. CONSEJO DIRECTIVO</t>
  </si>
  <si>
    <t>Muebles de oficina y estantería</t>
  </si>
  <si>
    <t>Otros mobiliarios y equipos de administración</t>
  </si>
  <si>
    <t>E0002</t>
  </si>
  <si>
    <t>AREA COMERCIAL</t>
  </si>
  <si>
    <t>Otro equipo de transporte</t>
  </si>
  <si>
    <t>Software</t>
  </si>
  <si>
    <t>E0004</t>
  </si>
  <si>
    <t>COORDINACIÓN DE CONTABILIDAD Y FINANZAS</t>
  </si>
  <si>
    <t>Computadoras y equipo periférico</t>
  </si>
  <si>
    <t>E0005</t>
  </si>
  <si>
    <t>COORDINACIÓN TECNICA</t>
  </si>
  <si>
    <t>Maquinaria y equipo industrial</t>
  </si>
  <si>
    <t>E0006</t>
  </si>
  <si>
    <t>OPERACIÓN Y MANTENIMIENTO</t>
  </si>
  <si>
    <t>Herramientas y maquinas -herramienta</t>
  </si>
  <si>
    <t>E0007</t>
  </si>
  <si>
    <t>COORDINACIÓN PLANTA DE TRATAMIENTO</t>
  </si>
  <si>
    <t>Instrumentos médicos</t>
  </si>
  <si>
    <t>E0010</t>
  </si>
  <si>
    <t>GESTIÓN SOCIAL</t>
  </si>
  <si>
    <t>Camaras fotograficas y de video</t>
  </si>
  <si>
    <t>E0011</t>
  </si>
  <si>
    <t>ATENCIÓN A COMITÉS RURALES</t>
  </si>
  <si>
    <t>Edificación no habitacional</t>
  </si>
  <si>
    <t>Constr obras p abastecde agua petróleo gas el</t>
  </si>
  <si>
    <t>Junta Municipal de Agua Potable y Alcantarillado de San Felipe, Gto.
Programas y Proyectos de Inversión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</si>
</sst>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workbookViewId="0">
      <selection activeCell="B2" sqref="B2:C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48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0</v>
      </c>
      <c r="H9" s="36">
        <v>0</v>
      </c>
      <c r="I9" s="36">
        <v>8000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10000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 t="s">
        <v>25</v>
      </c>
      <c r="C11" s="33"/>
      <c r="D11" s="34" t="s">
        <v>26</v>
      </c>
      <c r="E11" s="29">
        <v>5191</v>
      </c>
      <c r="F11" s="30" t="s">
        <v>24</v>
      </c>
      <c r="G11" s="35">
        <f>+H11</f>
        <v>0</v>
      </c>
      <c r="H11" s="36">
        <v>0</v>
      </c>
      <c r="I11" s="36">
        <v>10000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5491</v>
      </c>
      <c r="F12" s="30" t="s">
        <v>27</v>
      </c>
      <c r="G12" s="35">
        <f>+H12</f>
        <v>0</v>
      </c>
      <c r="H12" s="36">
        <v>0</v>
      </c>
      <c r="I12" s="36">
        <v>76000</v>
      </c>
      <c r="J12" s="36">
        <v>64637.94</v>
      </c>
      <c r="K12" s="36">
        <v>64637.94</v>
      </c>
      <c r="L12" s="37">
        <f>IFERROR(K12/H12,0)</f>
        <v>0</v>
      </c>
      <c r="M12" s="38">
        <f>IFERROR(K12/I12,0)</f>
        <v>0.85049921052631583</v>
      </c>
    </row>
    <row r="13" spans="2:13" x14ac:dyDescent="0.2">
      <c r="B13" s="32"/>
      <c r="C13" s="33"/>
      <c r="D13" s="34"/>
      <c r="E13" s="29">
        <v>5911</v>
      </c>
      <c r="F13" s="30" t="s">
        <v>28</v>
      </c>
      <c r="G13" s="35">
        <f>+H13</f>
        <v>0</v>
      </c>
      <c r="H13" s="36">
        <v>0</v>
      </c>
      <c r="I13" s="36">
        <v>700000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 t="s">
        <v>29</v>
      </c>
      <c r="C14" s="33"/>
      <c r="D14" s="34" t="s">
        <v>30</v>
      </c>
      <c r="E14" s="29">
        <v>5111</v>
      </c>
      <c r="F14" s="30" t="s">
        <v>23</v>
      </c>
      <c r="G14" s="35">
        <f>+H14</f>
        <v>0</v>
      </c>
      <c r="H14" s="36">
        <v>0</v>
      </c>
      <c r="I14" s="36">
        <v>8000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5151</v>
      </c>
      <c r="F15" s="30" t="s">
        <v>31</v>
      </c>
      <c r="G15" s="35">
        <f>+H15</f>
        <v>0</v>
      </c>
      <c r="H15" s="36">
        <v>0</v>
      </c>
      <c r="I15" s="36">
        <v>54580</v>
      </c>
      <c r="J15" s="36">
        <v>37610.480000000003</v>
      </c>
      <c r="K15" s="36">
        <v>37610.480000000003</v>
      </c>
      <c r="L15" s="37">
        <f>IFERROR(K15/H15,0)</f>
        <v>0</v>
      </c>
      <c r="M15" s="38">
        <f>IFERROR(K15/I15,0)</f>
        <v>0.68908904360571643</v>
      </c>
    </row>
    <row r="16" spans="2:13" x14ac:dyDescent="0.2">
      <c r="B16" s="32"/>
      <c r="C16" s="33"/>
      <c r="D16" s="34"/>
      <c r="E16" s="29">
        <v>5911</v>
      </c>
      <c r="F16" s="30" t="s">
        <v>28</v>
      </c>
      <c r="G16" s="35">
        <f>+H16</f>
        <v>0</v>
      </c>
      <c r="H16" s="36">
        <v>0</v>
      </c>
      <c r="I16" s="36">
        <v>18000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 t="s">
        <v>32</v>
      </c>
      <c r="C17" s="33"/>
      <c r="D17" s="34" t="s">
        <v>33</v>
      </c>
      <c r="E17" s="29">
        <v>5621</v>
      </c>
      <c r="F17" s="30" t="s">
        <v>34</v>
      </c>
      <c r="G17" s="35">
        <f>+H17</f>
        <v>0</v>
      </c>
      <c r="H17" s="36">
        <v>0</v>
      </c>
      <c r="I17" s="36">
        <v>600000</v>
      </c>
      <c r="J17" s="36">
        <v>195047.05</v>
      </c>
      <c r="K17" s="36">
        <v>195047.05</v>
      </c>
      <c r="L17" s="37">
        <f>IFERROR(K17/H17,0)</f>
        <v>0</v>
      </c>
      <c r="M17" s="38">
        <f>IFERROR(K17/I17,0)</f>
        <v>0.32507841666666665</v>
      </c>
    </row>
    <row r="18" spans="2:13" x14ac:dyDescent="0.2">
      <c r="B18" s="32" t="s">
        <v>35</v>
      </c>
      <c r="C18" s="33"/>
      <c r="D18" s="34" t="s">
        <v>36</v>
      </c>
      <c r="E18" s="29">
        <v>5671</v>
      </c>
      <c r="F18" s="30" t="s">
        <v>37</v>
      </c>
      <c r="G18" s="35">
        <f>+H18</f>
        <v>0</v>
      </c>
      <c r="H18" s="36">
        <v>0</v>
      </c>
      <c r="I18" s="36">
        <v>70000</v>
      </c>
      <c r="J18" s="36">
        <v>36000</v>
      </c>
      <c r="K18" s="36">
        <v>36000</v>
      </c>
      <c r="L18" s="37">
        <f>IFERROR(K18/H18,0)</f>
        <v>0</v>
      </c>
      <c r="M18" s="38">
        <f>IFERROR(K18/I18,0)</f>
        <v>0.51428571428571423</v>
      </c>
    </row>
    <row r="19" spans="2:13" x14ac:dyDescent="0.2">
      <c r="B19" s="32" t="s">
        <v>38</v>
      </c>
      <c r="C19" s="33"/>
      <c r="D19" s="34" t="s">
        <v>39</v>
      </c>
      <c r="E19" s="29">
        <v>5321</v>
      </c>
      <c r="F19" s="30" t="s">
        <v>40</v>
      </c>
      <c r="G19" s="35">
        <f>+H19</f>
        <v>0</v>
      </c>
      <c r="H19" s="36">
        <v>0</v>
      </c>
      <c r="I19" s="36">
        <v>48000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x14ac:dyDescent="0.2">
      <c r="B20" s="32"/>
      <c r="C20" s="33"/>
      <c r="D20" s="34"/>
      <c r="E20" s="29">
        <v>5621</v>
      </c>
      <c r="F20" s="30" t="s">
        <v>34</v>
      </c>
      <c r="G20" s="35">
        <f>+H20</f>
        <v>0</v>
      </c>
      <c r="H20" s="36">
        <v>0</v>
      </c>
      <c r="I20" s="36">
        <v>160887.72</v>
      </c>
      <c r="J20" s="36">
        <v>37304.65</v>
      </c>
      <c r="K20" s="36">
        <v>37304.65</v>
      </c>
      <c r="L20" s="37">
        <f>IFERROR(K20/H20,0)</f>
        <v>0</v>
      </c>
      <c r="M20" s="38">
        <f>IFERROR(K20/I20,0)</f>
        <v>0.23186760307125989</v>
      </c>
    </row>
    <row r="21" spans="2:13" x14ac:dyDescent="0.2">
      <c r="B21" s="32" t="s">
        <v>41</v>
      </c>
      <c r="C21" s="33"/>
      <c r="D21" s="34" t="s">
        <v>42</v>
      </c>
      <c r="E21" s="29">
        <v>5231</v>
      </c>
      <c r="F21" s="30" t="s">
        <v>43</v>
      </c>
      <c r="G21" s="35">
        <f>+H21</f>
        <v>0</v>
      </c>
      <c r="H21" s="36">
        <v>0</v>
      </c>
      <c r="I21" s="36">
        <v>22000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x14ac:dyDescent="0.2">
      <c r="B22" s="32" t="s">
        <v>44</v>
      </c>
      <c r="C22" s="33"/>
      <c r="D22" s="34" t="s">
        <v>45</v>
      </c>
      <c r="E22" s="29">
        <v>5151</v>
      </c>
      <c r="F22" s="30" t="s">
        <v>31</v>
      </c>
      <c r="G22" s="35">
        <f>+H22</f>
        <v>0</v>
      </c>
      <c r="H22" s="36">
        <v>0</v>
      </c>
      <c r="I22" s="36">
        <v>27680</v>
      </c>
      <c r="J22" s="36">
        <v>21278.45</v>
      </c>
      <c r="K22" s="36">
        <v>21278.45</v>
      </c>
      <c r="L22" s="37">
        <f>IFERROR(K22/H22,0)</f>
        <v>0</v>
      </c>
      <c r="M22" s="38">
        <f>IFERROR(K22/I22,0)</f>
        <v>0.76873013005780344</v>
      </c>
    </row>
    <row r="23" spans="2:13" x14ac:dyDescent="0.2">
      <c r="B23" s="32"/>
      <c r="C23" s="33"/>
      <c r="D23" s="34"/>
      <c r="E23" s="39"/>
      <c r="F23" s="40"/>
      <c r="G23" s="44"/>
      <c r="H23" s="44"/>
      <c r="I23" s="44"/>
      <c r="J23" s="44"/>
      <c r="K23" s="44"/>
      <c r="L23" s="41"/>
      <c r="M23" s="42"/>
    </row>
    <row r="24" spans="2:13" x14ac:dyDescent="0.2">
      <c r="B24" s="32"/>
      <c r="C24" s="33"/>
      <c r="D24" s="27"/>
      <c r="E24" s="43"/>
      <c r="F24" s="27"/>
      <c r="G24" s="27"/>
      <c r="H24" s="27"/>
      <c r="I24" s="27"/>
      <c r="J24" s="27"/>
      <c r="K24" s="27"/>
      <c r="L24" s="27"/>
      <c r="M24" s="28"/>
    </row>
    <row r="25" spans="2:13" ht="13.15" customHeight="1" x14ac:dyDescent="0.2">
      <c r="B25" s="67" t="s">
        <v>14</v>
      </c>
      <c r="C25" s="68"/>
      <c r="D25" s="68"/>
      <c r="E25" s="68"/>
      <c r="F25" s="68"/>
      <c r="G25" s="7">
        <f>SUM(G9:G22)</f>
        <v>0</v>
      </c>
      <c r="H25" s="7">
        <f>SUM(H9:H22)</f>
        <v>0</v>
      </c>
      <c r="I25" s="7">
        <f>SUM(I9:I22)</f>
        <v>1813147.72</v>
      </c>
      <c r="J25" s="7">
        <f>SUM(J9:J22)</f>
        <v>391878.57</v>
      </c>
      <c r="K25" s="7">
        <f>SUM(K9:K22)</f>
        <v>391878.57</v>
      </c>
      <c r="L25" s="8">
        <f>IFERROR(K25/H25,0)</f>
        <v>0</v>
      </c>
      <c r="M25" s="9">
        <f>IFERROR(K25/I25,0)</f>
        <v>0.2161316288117992</v>
      </c>
    </row>
    <row r="26" spans="2:13" ht="4.9000000000000004" customHeight="1" x14ac:dyDescent="0.2">
      <c r="B26" s="32"/>
      <c r="C26" s="33"/>
      <c r="D26" s="27"/>
      <c r="E26" s="43"/>
      <c r="F26" s="27"/>
      <c r="G26" s="27"/>
      <c r="H26" s="27"/>
      <c r="I26" s="27"/>
      <c r="J26" s="27"/>
      <c r="K26" s="27"/>
      <c r="L26" s="27"/>
      <c r="M26" s="28"/>
    </row>
    <row r="27" spans="2:13" ht="13.15" customHeight="1" x14ac:dyDescent="0.2">
      <c r="B27" s="69" t="s">
        <v>15</v>
      </c>
      <c r="C27" s="66"/>
      <c r="D27" s="66"/>
      <c r="E27" s="21"/>
      <c r="F27" s="26"/>
      <c r="G27" s="27"/>
      <c r="H27" s="27"/>
      <c r="I27" s="27"/>
      <c r="J27" s="27"/>
      <c r="K27" s="27"/>
      <c r="L27" s="27"/>
      <c r="M27" s="28"/>
    </row>
    <row r="28" spans="2:13" ht="13.15" customHeight="1" x14ac:dyDescent="0.2">
      <c r="B28" s="25"/>
      <c r="C28" s="66" t="s">
        <v>16</v>
      </c>
      <c r="D28" s="66"/>
      <c r="E28" s="21"/>
      <c r="F28" s="26"/>
      <c r="G28" s="27"/>
      <c r="H28" s="27"/>
      <c r="I28" s="27"/>
      <c r="J28" s="27"/>
      <c r="K28" s="27"/>
      <c r="L28" s="27"/>
      <c r="M28" s="28"/>
    </row>
    <row r="29" spans="2:13" ht="6" customHeight="1" x14ac:dyDescent="0.2">
      <c r="B29" s="45"/>
      <c r="C29" s="46"/>
      <c r="D29" s="46"/>
      <c r="E29" s="39"/>
      <c r="F29" s="46"/>
      <c r="G29" s="27"/>
      <c r="H29" s="27"/>
      <c r="I29" s="27"/>
      <c r="J29" s="27"/>
      <c r="K29" s="27"/>
      <c r="L29" s="27"/>
      <c r="M29" s="28"/>
    </row>
    <row r="30" spans="2:13" x14ac:dyDescent="0.2">
      <c r="B30" s="32" t="s">
        <v>32</v>
      </c>
      <c r="C30" s="33"/>
      <c r="D30" s="27" t="s">
        <v>33</v>
      </c>
      <c r="E30" s="43">
        <v>6121</v>
      </c>
      <c r="F30" s="27" t="s">
        <v>46</v>
      </c>
      <c r="G30" s="35">
        <f>+H30</f>
        <v>0</v>
      </c>
      <c r="H30" s="36">
        <v>0</v>
      </c>
      <c r="I30" s="36">
        <v>815035.9</v>
      </c>
      <c r="J30" s="36">
        <v>618304.01</v>
      </c>
      <c r="K30" s="36">
        <v>618304.01</v>
      </c>
      <c r="L30" s="37">
        <f>IFERROR(K30/H30,0)</f>
        <v>0</v>
      </c>
      <c r="M30" s="38">
        <f>IFERROR(K30/I30,0)</f>
        <v>0.75862181040123511</v>
      </c>
    </row>
    <row r="31" spans="2:13" x14ac:dyDescent="0.2">
      <c r="B31" s="32"/>
      <c r="C31" s="33"/>
      <c r="D31" s="27"/>
      <c r="E31" s="43">
        <v>6131</v>
      </c>
      <c r="F31" s="27" t="s">
        <v>47</v>
      </c>
      <c r="G31" s="35">
        <f>+H31</f>
        <v>7663031.3700000001</v>
      </c>
      <c r="H31" s="36">
        <v>7663031.3700000001</v>
      </c>
      <c r="I31" s="36">
        <v>28770916.079999998</v>
      </c>
      <c r="J31" s="36">
        <v>3834878.48</v>
      </c>
      <c r="K31" s="36">
        <v>3834878.48</v>
      </c>
      <c r="L31" s="37">
        <f>IFERROR(K31/H31,0)</f>
        <v>0.50043883351608931</v>
      </c>
      <c r="M31" s="38">
        <f>IFERROR(K31/I31,0)</f>
        <v>0.13329010690298465</v>
      </c>
    </row>
    <row r="32" spans="2:13" x14ac:dyDescent="0.2">
      <c r="B32" s="32"/>
      <c r="C32" s="33"/>
      <c r="D32" s="27"/>
      <c r="E32" s="43"/>
      <c r="F32" s="27"/>
      <c r="G32" s="44"/>
      <c r="H32" s="44"/>
      <c r="I32" s="44"/>
      <c r="J32" s="44"/>
      <c r="K32" s="44"/>
      <c r="L32" s="41"/>
      <c r="M32" s="42"/>
    </row>
    <row r="33" spans="2:13" x14ac:dyDescent="0.2">
      <c r="B33" s="47"/>
      <c r="C33" s="48"/>
      <c r="D33" s="49"/>
      <c r="E33" s="50"/>
      <c r="F33" s="49"/>
      <c r="G33" s="49"/>
      <c r="H33" s="49"/>
      <c r="I33" s="49"/>
      <c r="J33" s="49"/>
      <c r="K33" s="49"/>
      <c r="L33" s="49"/>
      <c r="M33" s="51"/>
    </row>
    <row r="34" spans="2:13" x14ac:dyDescent="0.2">
      <c r="B34" s="67" t="s">
        <v>17</v>
      </c>
      <c r="C34" s="68"/>
      <c r="D34" s="68"/>
      <c r="E34" s="68"/>
      <c r="F34" s="68"/>
      <c r="G34" s="7">
        <f>SUM(G30:G31)</f>
        <v>7663031.3700000001</v>
      </c>
      <c r="H34" s="7">
        <f>SUM(H30:H31)</f>
        <v>7663031.3700000001</v>
      </c>
      <c r="I34" s="7">
        <f>SUM(I30:I31)</f>
        <v>29585951.979999997</v>
      </c>
      <c r="J34" s="7">
        <f>SUM(J30:J31)</f>
        <v>4453182.49</v>
      </c>
      <c r="K34" s="7">
        <f>SUM(K30:K31)</f>
        <v>4453182.49</v>
      </c>
      <c r="L34" s="8">
        <f>IFERROR(K34/H34,0)</f>
        <v>0.58112544174538594</v>
      </c>
      <c r="M34" s="9">
        <f>IFERROR(K34/I34,0)</f>
        <v>0.15051678894802292</v>
      </c>
    </row>
    <row r="35" spans="2:13" x14ac:dyDescent="0.2">
      <c r="B35" s="4"/>
      <c r="C35" s="5"/>
      <c r="D35" s="2"/>
      <c r="E35" s="6"/>
      <c r="F35" s="2"/>
      <c r="G35" s="2"/>
      <c r="H35" s="2"/>
      <c r="I35" s="2"/>
      <c r="J35" s="2"/>
      <c r="K35" s="2"/>
      <c r="L35" s="2"/>
      <c r="M35" s="3"/>
    </row>
    <row r="36" spans="2:13" x14ac:dyDescent="0.2">
      <c r="B36" s="52" t="s">
        <v>18</v>
      </c>
      <c r="C36" s="53"/>
      <c r="D36" s="53"/>
      <c r="E36" s="53"/>
      <c r="F36" s="53"/>
      <c r="G36" s="10">
        <f>+G25+G34</f>
        <v>7663031.3700000001</v>
      </c>
      <c r="H36" s="10">
        <f>+H25+H34</f>
        <v>7663031.3700000001</v>
      </c>
      <c r="I36" s="10">
        <f>+I25+I34</f>
        <v>31399099.699999996</v>
      </c>
      <c r="J36" s="10">
        <f>+J25+J34</f>
        <v>4845061.0600000005</v>
      </c>
      <c r="K36" s="10">
        <f>+K25+K34</f>
        <v>4845061.0600000005</v>
      </c>
      <c r="L36" s="11">
        <f>IFERROR(K36/H36,0)</f>
        <v>0.6322642862937935</v>
      </c>
      <c r="M36" s="12">
        <f>IFERROR(K36/I36,0)</f>
        <v>0.15430573189332564</v>
      </c>
    </row>
    <row r="37" spans="2:13" x14ac:dyDescent="0.2">
      <c r="B37" s="13"/>
      <c r="C37" s="14"/>
      <c r="D37" s="14"/>
      <c r="E37" s="15"/>
      <c r="F37" s="14"/>
      <c r="G37" s="14"/>
      <c r="H37" s="14"/>
      <c r="I37" s="14"/>
      <c r="J37" s="14"/>
      <c r="K37" s="14"/>
      <c r="L37" s="14"/>
      <c r="M37" s="16"/>
    </row>
    <row r="38" spans="2:13" ht="15" x14ac:dyDescent="0.25">
      <c r="B38" s="17" t="s">
        <v>19</v>
      </c>
      <c r="C38" s="17"/>
      <c r="D38" s="18"/>
      <c r="E38" s="19"/>
      <c r="F38" s="18"/>
      <c r="G38" s="18"/>
      <c r="H3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6:F36"/>
    <mergeCell ref="K3:K5"/>
    <mergeCell ref="L3:M3"/>
    <mergeCell ref="L4:L5"/>
    <mergeCell ref="M4:M5"/>
    <mergeCell ref="B6:D6"/>
    <mergeCell ref="J6:K6"/>
    <mergeCell ref="C7:D7"/>
    <mergeCell ref="B25:F25"/>
    <mergeCell ref="B27:D27"/>
    <mergeCell ref="C28:D28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ELISEO YEBRA RODRÍGUEZ</cp:lastModifiedBy>
  <dcterms:created xsi:type="dcterms:W3CDTF">2020-08-06T19:52:58Z</dcterms:created>
  <dcterms:modified xsi:type="dcterms:W3CDTF">2022-07-26T20:26:51Z</dcterms:modified>
</cp:coreProperties>
</file>